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<sst xmlns="http://schemas.openxmlformats.org/spreadsheetml/2006/main" count="32" uniqueCount="23">
  <si>
    <t xml:space="preserve">   2024年度新能源公交车运营补贴资金分配表</t>
  </si>
  <si>
    <t>标台系数                         0.7</t>
  </si>
  <si>
    <t>标台系数                           1</t>
  </si>
  <si>
    <t>标台系数                          1.3</t>
  </si>
  <si>
    <t>总  计</t>
  </si>
  <si>
    <t>单位名称</t>
  </si>
  <si>
    <t>车台数</t>
  </si>
  <si>
    <t>运营月</t>
  </si>
  <si>
    <t>折算标台</t>
  </si>
  <si>
    <t>标台运营月（个）</t>
  </si>
  <si>
    <t>折算标台 （总计）</t>
  </si>
  <si>
    <t>补贴资金     （万元）</t>
  </si>
  <si>
    <t>车长（米）</t>
  </si>
  <si>
    <t>5&lt;L≤ 7</t>
  </si>
  <si>
    <t>7&lt;L≤ 10</t>
  </si>
  <si>
    <t>10&lt;L≤13</t>
  </si>
  <si>
    <t>黄石市本级</t>
  </si>
  <si>
    <t>城市公交集团有限公司</t>
  </si>
  <si>
    <t>鸿泰公共巴士有限公司</t>
  </si>
  <si>
    <t>金禾城市交通集团有限公司</t>
  </si>
  <si>
    <t>根据《建设部关于印发城市建设系统指标解释的通知》（建综[2001]255号），城市公交车辆的标台折算是根据车长计算的，折算系数为：</t>
  </si>
  <si>
    <r>
      <rPr>
        <sz val="10"/>
        <rFont val="宋体"/>
        <charset val="0"/>
      </rPr>
      <t>车长（米）</t>
    </r>
    <r>
      <rPr>
        <sz val="10"/>
        <rFont val="Arial"/>
        <charset val="0"/>
      </rPr>
      <t xml:space="preserve"> ≤ 5      </t>
    </r>
    <r>
      <rPr>
        <sz val="10"/>
        <rFont val="宋体"/>
        <charset val="0"/>
      </rPr>
      <t>﹥</t>
    </r>
    <r>
      <rPr>
        <sz val="10"/>
        <rFont val="Arial"/>
        <charset val="0"/>
      </rPr>
      <t xml:space="preserve">5-7    </t>
    </r>
    <r>
      <rPr>
        <sz val="10"/>
        <rFont val="宋体"/>
        <charset val="0"/>
      </rPr>
      <t>﹥</t>
    </r>
    <r>
      <rPr>
        <sz val="10"/>
        <rFont val="Arial"/>
        <charset val="0"/>
      </rPr>
      <t xml:space="preserve">7-10    </t>
    </r>
    <r>
      <rPr>
        <sz val="10"/>
        <rFont val="宋体"/>
        <charset val="0"/>
      </rPr>
      <t>﹥</t>
    </r>
    <r>
      <rPr>
        <sz val="10"/>
        <rFont val="Arial"/>
        <charset val="0"/>
      </rPr>
      <t xml:space="preserve">10-13    </t>
    </r>
    <r>
      <rPr>
        <sz val="10"/>
        <rFont val="宋体"/>
        <charset val="0"/>
      </rPr>
      <t>﹥</t>
    </r>
    <r>
      <rPr>
        <sz val="10"/>
        <rFont val="Arial"/>
        <charset val="0"/>
      </rPr>
      <t xml:space="preserve">13-16         </t>
    </r>
    <r>
      <rPr>
        <sz val="10"/>
        <rFont val="宋体"/>
        <charset val="0"/>
      </rPr>
      <t>﹥</t>
    </r>
    <r>
      <rPr>
        <sz val="10"/>
        <rFont val="Arial"/>
        <charset val="0"/>
      </rPr>
      <t xml:space="preserve">16-18    </t>
    </r>
    <r>
      <rPr>
        <sz val="10"/>
        <rFont val="宋体"/>
        <charset val="0"/>
      </rPr>
      <t>﹥</t>
    </r>
    <r>
      <rPr>
        <sz val="10"/>
        <rFont val="Arial"/>
        <charset val="0"/>
      </rPr>
      <t xml:space="preserve">18    </t>
    </r>
    <r>
      <rPr>
        <sz val="10"/>
        <rFont val="宋体"/>
        <charset val="0"/>
      </rPr>
      <t>双层</t>
    </r>
  </si>
  <si>
    <r>
      <rPr>
        <sz val="10"/>
        <rFont val="宋体"/>
        <charset val="0"/>
      </rPr>
      <t xml:space="preserve"> 换算系数</t>
    </r>
    <r>
      <rPr>
        <sz val="10"/>
        <rFont val="Arial"/>
        <charset val="0"/>
      </rPr>
      <t xml:space="preserve">    0.5         0.7         1.0          1.3           1.7              2.0          2.5       1.9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</si>
</sst>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6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b/>
      <sz val="16"/>
      <color theme="1"/>
      <name val="仿宋"/>
      <charset val="134"/>
    </font>
    <font>
      <b/>
      <sz val="12"/>
      <color theme="1"/>
      <name val="仿宋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4"/>
      <color theme="1"/>
      <name val="仿宋"/>
      <charset val="134"/>
    </font>
    <font>
      <b/>
      <sz val="14"/>
      <color rgb="FF000000"/>
      <name val="仿宋"/>
      <charset val="134"/>
    </font>
    <font>
      <b/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</font>
    <font>
      <sz val="10"/>
      <name val="宋体"/>
      <charset val="0"/>
    </font>
    <font>
      <sz val="14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6" borderId="16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 applyFill="1" applyBorder="1" applyAlignme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justify" vertical="center" wrapText="1"/>
    </xf>
    <xf numFmtId="0" fontId="13" fillId="0" borderId="0" xfId="0" applyFont="1" applyAlignment="1">
      <alignment horizontal="justify" vertical="center"/>
    </xf>
    <xf numFmtId="0" fontId="14" fillId="0" borderId="0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5" fillId="0" borderId="0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abSelected="1" workbookViewId="0">
      <selection activeCell="O15" sqref="O15"/>
    </sheetView>
  </sheetViews>
  <sheetFormatPr defaultColWidth="9" defaultRowHeight="14.25"/>
  <cols>
    <col min="1" max="1" width="4.5" customWidth="1"/>
    <col min="2" max="2" width="11.75" style="7" customWidth="1"/>
    <col min="3" max="3" width="6.75" style="7" customWidth="1"/>
    <col min="4" max="4" width="11" style="7" customWidth="1"/>
    <col min="5" max="5" width="9.25" style="7" customWidth="1"/>
    <col min="6" max="6" width="6.875" style="7" customWidth="1"/>
    <col min="7" max="7" width="11.125" style="7" customWidth="1"/>
    <col min="8" max="8" width="9.125" style="7" customWidth="1"/>
    <col min="9" max="9" width="6.25" style="7" customWidth="1"/>
    <col min="10" max="10" width="11" style="7" customWidth="1"/>
    <col min="11" max="11" width="10.125" style="7" customWidth="1"/>
    <col min="12" max="12" width="8.625" style="7" customWidth="1"/>
    <col min="13" max="13" width="10.25" style="7" customWidth="1"/>
    <col min="14" max="14" width="10.125" style="7" customWidth="1"/>
    <col min="15" max="15" width="11.5" style="7" customWidth="1"/>
  </cols>
  <sheetData>
    <row r="1" s="1" customFormat="1" ht="25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" customFormat="1" ht="25" customHeight="1" spans="1: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2" customFormat="1" ht="21" customHeight="1" spans="1:15">
      <c r="A3" s="9"/>
      <c r="B3" s="9"/>
      <c r="C3" s="10" t="s">
        <v>1</v>
      </c>
      <c r="D3" s="11"/>
      <c r="E3" s="12"/>
      <c r="F3" s="11" t="s">
        <v>2</v>
      </c>
      <c r="G3" s="11"/>
      <c r="H3" s="12"/>
      <c r="I3" s="11" t="s">
        <v>3</v>
      </c>
      <c r="J3" s="11"/>
      <c r="K3" s="12"/>
      <c r="L3" s="33" t="s">
        <v>4</v>
      </c>
      <c r="M3" s="33"/>
      <c r="N3" s="33"/>
      <c r="O3" s="34"/>
    </row>
    <row r="4" s="2" customFormat="1" ht="18" customHeight="1" spans="1:15">
      <c r="A4" s="9"/>
      <c r="B4" s="9"/>
      <c r="C4" s="13"/>
      <c r="D4" s="14"/>
      <c r="E4" s="15"/>
      <c r="F4" s="14"/>
      <c r="G4" s="14"/>
      <c r="H4" s="15"/>
      <c r="I4" s="14"/>
      <c r="J4" s="14"/>
      <c r="K4" s="15"/>
      <c r="L4" s="35"/>
      <c r="M4" s="35"/>
      <c r="N4" s="35"/>
      <c r="O4" s="36"/>
    </row>
    <row r="5" s="3" customFormat="1" ht="24" customHeight="1" spans="1:15">
      <c r="A5" s="16" t="s">
        <v>5</v>
      </c>
      <c r="B5" s="16"/>
      <c r="C5" s="17" t="s">
        <v>6</v>
      </c>
      <c r="D5" s="18" t="s">
        <v>7</v>
      </c>
      <c r="E5" s="19" t="s">
        <v>8</v>
      </c>
      <c r="F5" s="17" t="s">
        <v>6</v>
      </c>
      <c r="G5" s="18" t="s">
        <v>7</v>
      </c>
      <c r="H5" s="19" t="s">
        <v>8</v>
      </c>
      <c r="I5" s="17" t="s">
        <v>6</v>
      </c>
      <c r="J5" s="18" t="s">
        <v>7</v>
      </c>
      <c r="K5" s="19" t="s">
        <v>8</v>
      </c>
      <c r="L5" s="17" t="s">
        <v>6</v>
      </c>
      <c r="M5" s="37" t="s">
        <v>9</v>
      </c>
      <c r="N5" s="38" t="s">
        <v>10</v>
      </c>
      <c r="O5" s="37" t="s">
        <v>11</v>
      </c>
    </row>
    <row r="6" s="3" customFormat="1" ht="24" customHeight="1" spans="1:15">
      <c r="A6" s="16"/>
      <c r="B6" s="16"/>
      <c r="C6" s="20"/>
      <c r="D6" s="18" t="s">
        <v>12</v>
      </c>
      <c r="E6" s="21"/>
      <c r="F6" s="20"/>
      <c r="G6" s="18" t="s">
        <v>12</v>
      </c>
      <c r="H6" s="21"/>
      <c r="I6" s="20"/>
      <c r="J6" s="18" t="s">
        <v>12</v>
      </c>
      <c r="K6" s="21"/>
      <c r="L6" s="20"/>
      <c r="M6" s="39"/>
      <c r="N6" s="40"/>
      <c r="O6" s="39"/>
    </row>
    <row r="7" s="3" customFormat="1" ht="24" customHeight="1" spans="1:15">
      <c r="A7" s="16"/>
      <c r="B7" s="16"/>
      <c r="C7" s="22"/>
      <c r="D7" s="18" t="s">
        <v>13</v>
      </c>
      <c r="E7" s="23"/>
      <c r="F7" s="22"/>
      <c r="G7" s="18" t="s">
        <v>14</v>
      </c>
      <c r="H7" s="23"/>
      <c r="I7" s="22"/>
      <c r="J7" s="18" t="s">
        <v>15</v>
      </c>
      <c r="K7" s="23"/>
      <c r="L7" s="22"/>
      <c r="M7" s="41"/>
      <c r="N7" s="42"/>
      <c r="O7" s="41"/>
    </row>
    <row r="8" s="4" customFormat="1" ht="45" customHeight="1" spans="1:15">
      <c r="A8" s="24" t="s">
        <v>16</v>
      </c>
      <c r="B8" s="24"/>
      <c r="C8" s="24">
        <f>SUM(C9:C11)</f>
        <v>62</v>
      </c>
      <c r="D8" s="24">
        <f>SUM(D9:D11)</f>
        <v>744</v>
      </c>
      <c r="E8" s="24">
        <f t="shared" ref="E8:O8" si="0">SUM(E9:E11)</f>
        <v>520.8</v>
      </c>
      <c r="F8" s="24">
        <f t="shared" si="0"/>
        <v>158</v>
      </c>
      <c r="G8" s="24">
        <f t="shared" si="0"/>
        <v>1896</v>
      </c>
      <c r="H8" s="24">
        <f t="shared" si="0"/>
        <v>1896</v>
      </c>
      <c r="I8" s="24">
        <f t="shared" si="0"/>
        <v>371</v>
      </c>
      <c r="J8" s="24">
        <f t="shared" si="0"/>
        <v>4452</v>
      </c>
      <c r="K8" s="24">
        <f t="shared" si="0"/>
        <v>5787.6</v>
      </c>
      <c r="L8" s="24">
        <f t="shared" si="0"/>
        <v>591</v>
      </c>
      <c r="M8" s="24">
        <f>SUM(M9:M11)</f>
        <v>7092</v>
      </c>
      <c r="N8" s="24">
        <f>SUM(N9:N11)</f>
        <v>8204.4</v>
      </c>
      <c r="O8" s="24">
        <v>838</v>
      </c>
    </row>
    <row r="9" s="4" customFormat="1" ht="45" customHeight="1" spans="1:15">
      <c r="A9" s="25">
        <v>1</v>
      </c>
      <c r="B9" s="26" t="s">
        <v>17</v>
      </c>
      <c r="C9" s="27">
        <v>32</v>
      </c>
      <c r="D9" s="28">
        <v>384</v>
      </c>
      <c r="E9" s="28">
        <v>268.8</v>
      </c>
      <c r="F9" s="28">
        <v>158</v>
      </c>
      <c r="G9" s="28">
        <v>1896</v>
      </c>
      <c r="H9" s="28">
        <v>1896</v>
      </c>
      <c r="I9" s="28">
        <v>282</v>
      </c>
      <c r="J9" s="28">
        <v>3384</v>
      </c>
      <c r="K9" s="28">
        <v>4399.2</v>
      </c>
      <c r="L9" s="28">
        <f>C9+F9+I9</f>
        <v>472</v>
      </c>
      <c r="M9" s="25">
        <f>D9+G9+J9</f>
        <v>5664</v>
      </c>
      <c r="N9" s="25">
        <f>E9+H9+K9</f>
        <v>6564</v>
      </c>
      <c r="O9" s="43">
        <f>O8/N8*N9</f>
        <v>670.449027351177</v>
      </c>
    </row>
    <row r="10" s="4" customFormat="1" ht="45" customHeight="1" spans="1:15">
      <c r="A10" s="25">
        <v>2</v>
      </c>
      <c r="B10" s="27" t="s">
        <v>18</v>
      </c>
      <c r="C10" s="27">
        <v>0</v>
      </c>
      <c r="D10" s="29">
        <v>0</v>
      </c>
      <c r="E10" s="28">
        <v>0</v>
      </c>
      <c r="F10" s="28">
        <v>0</v>
      </c>
      <c r="G10" s="28">
        <v>0</v>
      </c>
      <c r="H10" s="28">
        <v>0</v>
      </c>
      <c r="I10" s="28">
        <v>89</v>
      </c>
      <c r="J10" s="28">
        <v>1068</v>
      </c>
      <c r="K10" s="28">
        <v>1388.4</v>
      </c>
      <c r="L10" s="28">
        <v>89</v>
      </c>
      <c r="M10" s="25">
        <v>1068</v>
      </c>
      <c r="N10" s="25">
        <f>K10</f>
        <v>1388.4</v>
      </c>
      <c r="O10" s="43">
        <f>O9/N9*N10</f>
        <v>141.811613280679</v>
      </c>
    </row>
    <row r="11" s="4" customFormat="1" ht="45" customHeight="1" spans="1:15">
      <c r="A11" s="25">
        <v>3</v>
      </c>
      <c r="B11" s="27" t="s">
        <v>19</v>
      </c>
      <c r="C11" s="27">
        <v>30</v>
      </c>
      <c r="D11" s="28">
        <v>360</v>
      </c>
      <c r="E11" s="28">
        <v>252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30</v>
      </c>
      <c r="M11" s="25">
        <v>360</v>
      </c>
      <c r="N11" s="25">
        <f>E11</f>
        <v>252</v>
      </c>
      <c r="O11" s="43">
        <f>O10/N10*N11</f>
        <v>25.7393593681439</v>
      </c>
    </row>
    <row r="12" s="5" customFormat="1" ht="37" customHeight="1" spans="2:15">
      <c r="B12" s="30" t="s">
        <v>20</v>
      </c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44"/>
    </row>
    <row r="13" s="6" customFormat="1" ht="21" customHeight="1" spans="2:18">
      <c r="B13" s="32" t="s">
        <v>21</v>
      </c>
      <c r="O13" s="45"/>
      <c r="R13" s="46"/>
    </row>
    <row r="14" s="6" customFormat="1" ht="24" customHeight="1" spans="2:15">
      <c r="B14" s="32" t="s">
        <v>22</v>
      </c>
      <c r="O14" s="45"/>
    </row>
    <row r="15" ht="30" customHeight="1"/>
  </sheetData>
  <mergeCells count="19">
    <mergeCell ref="A8:B8"/>
    <mergeCell ref="B12:O12"/>
    <mergeCell ref="C5:C7"/>
    <mergeCell ref="E5:E7"/>
    <mergeCell ref="F5:F7"/>
    <mergeCell ref="H5:H7"/>
    <mergeCell ref="I5:I7"/>
    <mergeCell ref="K5:K7"/>
    <mergeCell ref="L5:L7"/>
    <mergeCell ref="M5:M7"/>
    <mergeCell ref="N5:N7"/>
    <mergeCell ref="O5:O7"/>
    <mergeCell ref="C3:E4"/>
    <mergeCell ref="F3:H4"/>
    <mergeCell ref="I3:K4"/>
    <mergeCell ref="L3:O4"/>
    <mergeCell ref="A5:B7"/>
    <mergeCell ref="A3:B4"/>
    <mergeCell ref="A1:O2"/>
  </mergeCells>
  <pageMargins left="0.511805555555556" right="0.35416666666666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徐晓婷/城市公共客运管理处/湖北省运管物流局</dc:creator>
  <cp:lastModifiedBy> summer</cp:lastModifiedBy>
  <dcterms:created xsi:type="dcterms:W3CDTF">2023-02-24T02:45:00Z</dcterms:created>
  <cp:lastPrinted>2023-03-07T00:36:00Z</cp:lastPrinted>
  <dcterms:modified xsi:type="dcterms:W3CDTF">2025-07-01T07:11:13Z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02381BBC48C547A9BC09709CE3779FD9_12</vt:lpwstr>
  </property>
  <property fmtid="{D5CDD505-2E9C-101B-9397-08002B2CF9AE}" pid="3" name="KSOProductBuildVer">
    <vt:lpwstr>2052-12.1.0.21915</vt:lpwstr>
  </property>
</Properties>
</file>